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tabRatio="601" activeTab="0"/>
  </bookViews>
  <sheets>
    <sheet name="Фин.план 2011г." sheetId="1" r:id="rId1"/>
  </sheets>
  <definedNames/>
  <calcPr fullCalcOnLoad="1"/>
</workbook>
</file>

<file path=xl/sharedStrings.xml><?xml version="1.0" encoding="utf-8"?>
<sst xmlns="http://schemas.openxmlformats.org/spreadsheetml/2006/main" count="174" uniqueCount="150">
  <si>
    <t>Наименование статей</t>
  </si>
  <si>
    <t>1.</t>
  </si>
  <si>
    <t>2.</t>
  </si>
  <si>
    <t>1.1.</t>
  </si>
  <si>
    <t>1.2.</t>
  </si>
  <si>
    <t>1.3.</t>
  </si>
  <si>
    <t>в том числе:</t>
  </si>
  <si>
    <t>3.</t>
  </si>
  <si>
    <t>4.</t>
  </si>
  <si>
    <t>5.</t>
  </si>
  <si>
    <t>№</t>
  </si>
  <si>
    <t>Эксплуатируемая площадь жилищного фонда, кв.м.</t>
  </si>
  <si>
    <t>6.</t>
  </si>
  <si>
    <t>п/п</t>
  </si>
  <si>
    <t xml:space="preserve">   жилых зданий и придомовой территории</t>
  </si>
  <si>
    <t xml:space="preserve"> - Оплата труда рабочих</t>
  </si>
  <si>
    <t xml:space="preserve"> - Прочие расходы по обеспечению санитарного состояния</t>
  </si>
  <si>
    <t>2.1.</t>
  </si>
  <si>
    <t>2.2.</t>
  </si>
  <si>
    <t xml:space="preserve"> - Техобслуживание вентканалов и дымоходов</t>
  </si>
  <si>
    <t>2.3.</t>
  </si>
  <si>
    <t>2.6.</t>
  </si>
  <si>
    <t>3.1.</t>
  </si>
  <si>
    <t>4.1.</t>
  </si>
  <si>
    <t>4.2.</t>
  </si>
  <si>
    <t xml:space="preserve"> - Прочие расходы</t>
  </si>
  <si>
    <t>4.3.</t>
  </si>
  <si>
    <t>4.4.</t>
  </si>
  <si>
    <t>4.5.</t>
  </si>
  <si>
    <t>4.6.</t>
  </si>
  <si>
    <t>5.1.</t>
  </si>
  <si>
    <t>5.2.</t>
  </si>
  <si>
    <t>6.1.</t>
  </si>
  <si>
    <t xml:space="preserve"> - З/плата</t>
  </si>
  <si>
    <t>6.2.</t>
  </si>
  <si>
    <t>6.3.</t>
  </si>
  <si>
    <t xml:space="preserve"> - Почтово-телеграфные расходы</t>
  </si>
  <si>
    <t>6.4.</t>
  </si>
  <si>
    <t>6.6.</t>
  </si>
  <si>
    <t>6.7.</t>
  </si>
  <si>
    <t xml:space="preserve"> - Канцелярские товары и периодические издания</t>
  </si>
  <si>
    <t>Платные услуги</t>
  </si>
  <si>
    <t>2.7.</t>
  </si>
  <si>
    <t>Общецеховые расходы</t>
  </si>
  <si>
    <t xml:space="preserve"> - Дератизация  подвалов </t>
  </si>
  <si>
    <t xml:space="preserve"> - Прочие прямые расходы</t>
  </si>
  <si>
    <t>6.9.</t>
  </si>
  <si>
    <t xml:space="preserve">ИТОГО расходов </t>
  </si>
  <si>
    <t xml:space="preserve"> - Затраты на аварийные работы</t>
  </si>
  <si>
    <t xml:space="preserve"> - Затраты на паспортистов</t>
  </si>
  <si>
    <t xml:space="preserve"> - Диагностическое обследование</t>
  </si>
  <si>
    <t>3.2.</t>
  </si>
  <si>
    <t>Главный бухгалтер __________________________ В.Н. Пикина</t>
  </si>
  <si>
    <t>Управляющий ООО "ЖЭУ №10" _______________ М.П. Луценко</t>
  </si>
  <si>
    <t>Начальник ППО ____________________________ М.С. Семёнова</t>
  </si>
  <si>
    <t>6.8.</t>
  </si>
  <si>
    <t>6.10.</t>
  </si>
  <si>
    <t>6.11.</t>
  </si>
  <si>
    <t xml:space="preserve"> - Услуги банка</t>
  </si>
  <si>
    <t xml:space="preserve"> - Обучение персонала </t>
  </si>
  <si>
    <t xml:space="preserve"> - Приобретение ОС</t>
  </si>
  <si>
    <t xml:space="preserve"> - Охрана труда</t>
  </si>
  <si>
    <t>3.3.</t>
  </si>
  <si>
    <t xml:space="preserve"> - Уборка кабин лифта</t>
  </si>
  <si>
    <t>ООО "ЖЭУ №10" на 01.01.2011года.</t>
  </si>
  <si>
    <t>Количество проживающих - 10394чел.</t>
  </si>
  <si>
    <t>* приобретение спецодежды, инструмента и инвентаря</t>
  </si>
  <si>
    <t>* приобретение песочно-соляной смеси</t>
  </si>
  <si>
    <t>* вывоз крупно-габаритного мусора</t>
  </si>
  <si>
    <t>1. Предоставление услуг по содержанию общего имущества и управлению МКД</t>
  </si>
  <si>
    <t>2.4.</t>
  </si>
  <si>
    <t>2.5.</t>
  </si>
  <si>
    <t>* тех.осведетельствование</t>
  </si>
  <si>
    <t>* электротехнические работы</t>
  </si>
  <si>
    <t>* измерение "фаза-нуль"</t>
  </si>
  <si>
    <t xml:space="preserve"> - Материалы </t>
  </si>
  <si>
    <t>Содержание инженерных коммуникаций и конструктивных элементов,</t>
  </si>
  <si>
    <t>Расходы связанные с управлением МКД</t>
  </si>
  <si>
    <t xml:space="preserve"> - З/пл. мастеров, инженер по снабжению,уборщицы служебных помещений, сторожа</t>
  </si>
  <si>
    <t xml:space="preserve"> - Аренда произв-х помещений</t>
  </si>
  <si>
    <t>*приобретение проездных билетов</t>
  </si>
  <si>
    <t>6.5.</t>
  </si>
  <si>
    <t xml:space="preserve"> - Аренда адм. помещений</t>
  </si>
  <si>
    <t xml:space="preserve"> - Платежи в ассоциацию</t>
  </si>
  <si>
    <t>6.12.</t>
  </si>
  <si>
    <t>6.13.</t>
  </si>
  <si>
    <t>Прочие (возмещение аренды)</t>
  </si>
  <si>
    <t xml:space="preserve">* ГСМ </t>
  </si>
  <si>
    <t xml:space="preserve">* закупка медикаментов </t>
  </si>
  <si>
    <t xml:space="preserve">* спец. питание   </t>
  </si>
  <si>
    <t xml:space="preserve">* страхование автотранспорта </t>
  </si>
  <si>
    <t>Количество многоквартирных домов - 73</t>
  </si>
  <si>
    <t>Общая площадь жилищного фонда - 222570,9м2</t>
  </si>
  <si>
    <t>Площадь нежилых помещений - 5754м2</t>
  </si>
  <si>
    <t>Площадь убираемая:</t>
  </si>
  <si>
    <t xml:space="preserve"> - асфальт дворовый (3 класс) - 58184,4м2</t>
  </si>
  <si>
    <t xml:space="preserve"> - газон - 169522,9м2</t>
  </si>
  <si>
    <t>Количество лифтов - 17</t>
  </si>
  <si>
    <t xml:space="preserve"> - электроэнергия</t>
  </si>
  <si>
    <t>3.4.</t>
  </si>
  <si>
    <t xml:space="preserve"> - Страховка лифтов </t>
  </si>
  <si>
    <t xml:space="preserve"> - З/пл. диспетчеров, бух. л/счетов,юриста</t>
  </si>
  <si>
    <t xml:space="preserve"> - Техническое обслуживание</t>
  </si>
  <si>
    <t xml:space="preserve"> - начислено за жилые помещения</t>
  </si>
  <si>
    <t>Реализация услуг по содержанию жилищного фонда</t>
  </si>
  <si>
    <t xml:space="preserve"> - ЕСН 26,2%</t>
  </si>
  <si>
    <t xml:space="preserve"> - Услуги по сбору и обработке платежей КВЦ</t>
  </si>
  <si>
    <t xml:space="preserve"> - Содержание электротехнического оборудования мест общего пользования, в т.ч.:</t>
  </si>
  <si>
    <t>Налог на доходы</t>
  </si>
  <si>
    <t xml:space="preserve"> - начислено за нежилые помещения и по договорам</t>
  </si>
  <si>
    <t>Рентабельность</t>
  </si>
  <si>
    <t>Всего</t>
  </si>
  <si>
    <t>2. Предоставление коммунальных услуг</t>
  </si>
  <si>
    <t xml:space="preserve"> - холодное водоснабжение</t>
  </si>
  <si>
    <t xml:space="preserve"> - водоотведение</t>
  </si>
  <si>
    <t xml:space="preserve"> - горячее водоснабжение и отопление</t>
  </si>
  <si>
    <r>
      <t xml:space="preserve"> - </t>
    </r>
    <r>
      <rPr>
        <sz val="9"/>
        <rFont val="Arial Cyr"/>
        <family val="0"/>
      </rPr>
      <t>Техобслуживание газового оборуд., относящегося к общ. имуществу (</t>
    </r>
    <r>
      <rPr>
        <sz val="8"/>
        <rFont val="Arial Cyr"/>
        <family val="0"/>
      </rPr>
      <t>стояки, вентили)</t>
    </r>
  </si>
  <si>
    <t>А.</t>
  </si>
  <si>
    <t>Б.</t>
  </si>
  <si>
    <t>Себестоимость услуг по содержанию жилого фонда:</t>
  </si>
  <si>
    <t>ИТОГО</t>
  </si>
  <si>
    <t>ВСЕГО РАСХОДОВ</t>
  </si>
  <si>
    <t>Финансовый план</t>
  </si>
  <si>
    <t>ВСЕГО ДОХОДОВ</t>
  </si>
  <si>
    <t>тыс.руб.</t>
  </si>
  <si>
    <t>Сумма,</t>
  </si>
  <si>
    <t xml:space="preserve"> - Вывоз твёрдо-бытовых отходов (без учёта КГМ)</t>
  </si>
  <si>
    <t xml:space="preserve"> - Захоронение твёрдо-бытовых отходов (с учётом КГМ)</t>
  </si>
  <si>
    <t>* приобретение зап.частей и ремонт а/машин</t>
  </si>
  <si>
    <t>* дворники</t>
  </si>
  <si>
    <t>* уборщицы</t>
  </si>
  <si>
    <t xml:space="preserve">   дворники</t>
  </si>
  <si>
    <t xml:space="preserve">   уборщицы</t>
  </si>
  <si>
    <t>Благоустройство и санитарная очистка домовладений всего,</t>
  </si>
  <si>
    <t>Расходы по содержанию и ремонту лифтового оборудование всего,</t>
  </si>
  <si>
    <t>Прочие прямые затраты всего,</t>
  </si>
  <si>
    <t>Общеэксплуатационные расходы (содержание АУП) всего,</t>
  </si>
  <si>
    <t>Приобретение коммунальных ресурсов всего, в том числе:</t>
  </si>
  <si>
    <t>Содержание домохозяйства всего,</t>
  </si>
  <si>
    <t>ИТОГО:</t>
  </si>
  <si>
    <t>* валка деревьев</t>
  </si>
  <si>
    <t xml:space="preserve"> - Спецодежда, инструмент</t>
  </si>
  <si>
    <t xml:space="preserve"> - Оплата труда рабочих БТР, водителей</t>
  </si>
  <si>
    <t xml:space="preserve"> - Обслуживание кассы </t>
  </si>
  <si>
    <t>Доходы</t>
  </si>
  <si>
    <t>Расходы</t>
  </si>
  <si>
    <t>* оплата за электроэнергию мест общаго пользования и лифтов</t>
  </si>
  <si>
    <t xml:space="preserve"> - Коммунальные платежи</t>
  </si>
  <si>
    <t xml:space="preserve"> - Содержание и эксплуатация вычислительной техники, интернет</t>
  </si>
  <si>
    <t xml:space="preserve"> - Охрана адм. помещения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</si>
</sst>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_-* #,##0.0_р_._-;\-* #,##0.0_р_._-;_-* &quot;-&quot;_р_._-;_-@_-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3" xfId="0" applyFont="1" applyBorder="1" applyAlignment="1">
      <alignment/>
    </xf>
    <xf numFmtId="9" fontId="4" fillId="0" borderId="18" xfId="17" applyFont="1" applyBorder="1" applyAlignment="1">
      <alignment horizontal="left"/>
    </xf>
    <xf numFmtId="9" fontId="4" fillId="0" borderId="19" xfId="17" applyFont="1" applyBorder="1" applyAlignment="1">
      <alignment horizontal="left"/>
    </xf>
    <xf numFmtId="9" fontId="0" fillId="0" borderId="3" xfId="17" applyFont="1" applyBorder="1" applyAlignment="1">
      <alignment horizontal="left"/>
    </xf>
    <xf numFmtId="9" fontId="0" fillId="0" borderId="19" xfId="17" applyFont="1" applyBorder="1" applyAlignment="1">
      <alignment horizontal="left"/>
    </xf>
    <xf numFmtId="9" fontId="0" fillId="0" borderId="3" xfId="17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5" fillId="0" borderId="25" xfId="17" applyNumberFormat="1" applyFont="1" applyBorder="1" applyAlignment="1">
      <alignment horizontal="center"/>
    </xf>
    <xf numFmtId="9" fontId="4" fillId="0" borderId="23" xfId="17" applyFont="1" applyBorder="1" applyAlignment="1">
      <alignment horizontal="center"/>
    </xf>
    <xf numFmtId="164" fontId="0" fillId="0" borderId="24" xfId="17" applyNumberFormat="1" applyFont="1" applyBorder="1" applyAlignment="1">
      <alignment horizontal="center"/>
    </xf>
    <xf numFmtId="0" fontId="0" fillId="0" borderId="24" xfId="17" applyNumberFormat="1" applyFont="1" applyBorder="1" applyAlignment="1">
      <alignment horizontal="center"/>
    </xf>
    <xf numFmtId="0" fontId="0" fillId="0" borderId="23" xfId="17" applyNumberFormat="1" applyFont="1" applyBorder="1" applyAlignment="1">
      <alignment horizontal="center"/>
    </xf>
    <xf numFmtId="164" fontId="0" fillId="0" borderId="23" xfId="17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24" xfId="1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00390625" style="10" customWidth="1"/>
    <col min="2" max="2" width="74.125" style="0" customWidth="1"/>
    <col min="3" max="3" width="13.875" style="10" bestFit="1" customWidth="1"/>
    <col min="4" max="4" width="9.125" style="10" customWidth="1"/>
  </cols>
  <sheetData>
    <row r="1" spans="1:3" ht="15.75">
      <c r="A1" s="101" t="s">
        <v>122</v>
      </c>
      <c r="B1" s="101"/>
      <c r="C1" s="101"/>
    </row>
    <row r="2" spans="1:3" ht="15.75">
      <c r="A2" s="101" t="s">
        <v>64</v>
      </c>
      <c r="B2" s="101"/>
      <c r="C2" s="101"/>
    </row>
    <row r="3" spans="1:3" ht="15.75">
      <c r="A3" s="95"/>
      <c r="B3" s="95"/>
      <c r="C3" s="95"/>
    </row>
    <row r="4" spans="1:3" ht="15.75" thickBot="1">
      <c r="A4" s="15"/>
      <c r="B4" s="15"/>
      <c r="C4" s="15"/>
    </row>
    <row r="5" spans="1:3" ht="15">
      <c r="A5" s="17" t="s">
        <v>10</v>
      </c>
      <c r="B5" s="18" t="s">
        <v>0</v>
      </c>
      <c r="C5" s="48" t="s">
        <v>125</v>
      </c>
    </row>
    <row r="6" spans="1:3" ht="15.75" thickBot="1">
      <c r="A6" s="36" t="s">
        <v>13</v>
      </c>
      <c r="B6" s="37"/>
      <c r="C6" s="49" t="s">
        <v>124</v>
      </c>
    </row>
    <row r="7" spans="1:3" ht="15">
      <c r="A7" s="87"/>
      <c r="B7" s="89" t="s">
        <v>11</v>
      </c>
      <c r="C7" s="50"/>
    </row>
    <row r="8" spans="1:3" ht="12.75">
      <c r="A8" s="29" t="s">
        <v>1</v>
      </c>
      <c r="B8" s="6" t="s">
        <v>91</v>
      </c>
      <c r="C8" s="51"/>
    </row>
    <row r="9" spans="1:3" ht="12.75">
      <c r="A9" s="29" t="s">
        <v>2</v>
      </c>
      <c r="B9" s="6" t="s">
        <v>92</v>
      </c>
      <c r="C9" s="51"/>
    </row>
    <row r="10" spans="1:3" ht="12.75">
      <c r="A10" s="29" t="s">
        <v>7</v>
      </c>
      <c r="B10" s="6" t="s">
        <v>93</v>
      </c>
      <c r="C10" s="51"/>
    </row>
    <row r="11" spans="1:3" ht="12.75">
      <c r="A11" s="29" t="s">
        <v>8</v>
      </c>
      <c r="B11" s="6" t="s">
        <v>94</v>
      </c>
      <c r="C11" s="51"/>
    </row>
    <row r="12" spans="1:3" ht="12.75">
      <c r="A12" s="29" t="s">
        <v>23</v>
      </c>
      <c r="B12" s="6" t="s">
        <v>95</v>
      </c>
      <c r="C12" s="51"/>
    </row>
    <row r="13" spans="1:3" ht="12.75">
      <c r="A13" s="29" t="s">
        <v>24</v>
      </c>
      <c r="B13" s="6" t="s">
        <v>96</v>
      </c>
      <c r="C13" s="51"/>
    </row>
    <row r="14" spans="1:3" ht="12.75">
      <c r="A14" s="29" t="s">
        <v>9</v>
      </c>
      <c r="B14" s="6" t="s">
        <v>97</v>
      </c>
      <c r="C14" s="51"/>
    </row>
    <row r="15" spans="1:3" ht="12.75">
      <c r="A15" s="29" t="s">
        <v>12</v>
      </c>
      <c r="B15" s="38" t="s">
        <v>65</v>
      </c>
      <c r="C15" s="51"/>
    </row>
    <row r="16" spans="1:3" ht="15" thickBot="1">
      <c r="A16" s="88"/>
      <c r="B16" s="5"/>
      <c r="C16" s="76"/>
    </row>
    <row r="17" spans="1:3" ht="15.75" thickBot="1">
      <c r="A17" s="86"/>
      <c r="B17" s="90" t="s">
        <v>144</v>
      </c>
      <c r="C17" s="80"/>
    </row>
    <row r="18" spans="1:3" ht="15">
      <c r="A18" s="77"/>
      <c r="B18" s="2" t="s">
        <v>69</v>
      </c>
      <c r="C18" s="50"/>
    </row>
    <row r="19" spans="1:3" ht="12.75">
      <c r="A19" s="22" t="s">
        <v>1</v>
      </c>
      <c r="B19" s="6" t="s">
        <v>104</v>
      </c>
      <c r="C19" s="52">
        <f>C20+C21</f>
        <v>30277.4</v>
      </c>
    </row>
    <row r="20" spans="1:3" ht="12.75">
      <c r="A20" s="23"/>
      <c r="B20" s="6" t="s">
        <v>103</v>
      </c>
      <c r="C20" s="51">
        <v>28646</v>
      </c>
    </row>
    <row r="21" spans="1:3" ht="12.75">
      <c r="A21" s="23"/>
      <c r="B21" s="6" t="s">
        <v>109</v>
      </c>
      <c r="C21" s="51">
        <v>1631.4</v>
      </c>
    </row>
    <row r="22" spans="1:3" ht="12.75">
      <c r="A22" s="19" t="s">
        <v>2</v>
      </c>
      <c r="B22" s="6" t="s">
        <v>41</v>
      </c>
      <c r="C22" s="51">
        <v>276</v>
      </c>
    </row>
    <row r="23" spans="1:3" ht="12.75">
      <c r="A23" s="19" t="s">
        <v>7</v>
      </c>
      <c r="B23" s="6" t="s">
        <v>86</v>
      </c>
      <c r="C23" s="51">
        <v>360</v>
      </c>
    </row>
    <row r="24" spans="1:3" ht="12.75">
      <c r="A24" s="19"/>
      <c r="B24" s="13" t="s">
        <v>139</v>
      </c>
      <c r="C24" s="53">
        <f>C19+C22+C23</f>
        <v>30913.4</v>
      </c>
    </row>
    <row r="25" spans="1:3" ht="15">
      <c r="A25" s="19"/>
      <c r="B25" s="14" t="s">
        <v>112</v>
      </c>
      <c r="C25" s="54"/>
    </row>
    <row r="26" spans="1:3" ht="12.75">
      <c r="A26" s="19"/>
      <c r="B26" s="6" t="s">
        <v>98</v>
      </c>
      <c r="C26" s="51">
        <v>810</v>
      </c>
    </row>
    <row r="27" spans="1:3" ht="12.75">
      <c r="A27" s="19"/>
      <c r="B27" s="6" t="s">
        <v>113</v>
      </c>
      <c r="C27" s="51">
        <v>286.2</v>
      </c>
    </row>
    <row r="28" spans="1:3" ht="12.75">
      <c r="A28" s="19"/>
      <c r="B28" s="6" t="s">
        <v>114</v>
      </c>
      <c r="C28" s="51">
        <v>156</v>
      </c>
    </row>
    <row r="29" spans="1:3" ht="12.75">
      <c r="A29" s="19"/>
      <c r="B29" s="6" t="s">
        <v>115</v>
      </c>
      <c r="C29" s="51">
        <v>1574.4</v>
      </c>
    </row>
    <row r="30" spans="1:3" ht="12.75">
      <c r="A30" s="19"/>
      <c r="B30" s="13" t="s">
        <v>139</v>
      </c>
      <c r="C30" s="53">
        <f>SUM(C26:C29)</f>
        <v>2826.6000000000004</v>
      </c>
    </row>
    <row r="31" spans="1:3" ht="15.75" thickBot="1">
      <c r="A31" s="21"/>
      <c r="B31" s="84" t="s">
        <v>123</v>
      </c>
      <c r="C31" s="71">
        <f>C24+C30</f>
        <v>33740</v>
      </c>
    </row>
    <row r="32" spans="1:3" ht="15.75" thickBot="1">
      <c r="A32" s="78"/>
      <c r="B32" s="90" t="s">
        <v>145</v>
      </c>
      <c r="C32" s="80"/>
    </row>
    <row r="33" spans="1:3" ht="15.75" thickBot="1">
      <c r="A33" s="93" t="s">
        <v>117</v>
      </c>
      <c r="B33" s="79" t="s">
        <v>119</v>
      </c>
      <c r="C33" s="80"/>
    </row>
    <row r="34" spans="1:4" ht="15">
      <c r="A34" s="91" t="s">
        <v>1</v>
      </c>
      <c r="B34" s="85" t="s">
        <v>133</v>
      </c>
      <c r="C34" s="92">
        <f>C36+C39+C40</f>
        <v>4629.5</v>
      </c>
      <c r="D34" s="11"/>
    </row>
    <row r="35" spans="1:3" ht="15">
      <c r="A35" s="25"/>
      <c r="B35" s="2" t="s">
        <v>6</v>
      </c>
      <c r="C35" s="57"/>
    </row>
    <row r="36" spans="1:3" ht="12.75">
      <c r="A36" s="26" t="s">
        <v>3</v>
      </c>
      <c r="B36" s="7" t="s">
        <v>15</v>
      </c>
      <c r="C36" s="58">
        <f>SUM(C37:C38)</f>
        <v>3476.5</v>
      </c>
    </row>
    <row r="37" spans="1:3" ht="12.75">
      <c r="A37" s="19"/>
      <c r="B37" s="8" t="s">
        <v>129</v>
      </c>
      <c r="C37" s="59">
        <v>3334.6</v>
      </c>
    </row>
    <row r="38" spans="1:3" ht="12.75">
      <c r="A38" s="19"/>
      <c r="B38" s="8" t="s">
        <v>130</v>
      </c>
      <c r="C38" s="59">
        <v>141.9</v>
      </c>
    </row>
    <row r="39" spans="1:3" ht="12.75">
      <c r="A39" s="22" t="s">
        <v>4</v>
      </c>
      <c r="B39" s="8" t="s">
        <v>105</v>
      </c>
      <c r="C39" s="60">
        <v>910.8</v>
      </c>
    </row>
    <row r="40" spans="1:3" ht="12.75">
      <c r="A40" s="27" t="s">
        <v>5</v>
      </c>
      <c r="B40" s="8" t="s">
        <v>16</v>
      </c>
      <c r="C40" s="61">
        <f>C42+C45+C46</f>
        <v>242.2</v>
      </c>
    </row>
    <row r="41" spans="1:3" ht="12.75">
      <c r="A41" s="28"/>
      <c r="B41" s="7" t="s">
        <v>14</v>
      </c>
      <c r="C41" s="59"/>
    </row>
    <row r="42" spans="1:3" ht="12.75">
      <c r="A42" s="26"/>
      <c r="B42" s="9" t="s">
        <v>66</v>
      </c>
      <c r="C42" s="58">
        <f>SUM(C43:C44)</f>
        <v>60.300000000000004</v>
      </c>
    </row>
    <row r="43" spans="1:3" ht="12.75">
      <c r="A43" s="27"/>
      <c r="B43" s="8" t="s">
        <v>131</v>
      </c>
      <c r="C43" s="62">
        <v>56.6</v>
      </c>
    </row>
    <row r="44" spans="1:3" ht="12.75">
      <c r="A44" s="27"/>
      <c r="B44" s="8" t="s">
        <v>132</v>
      </c>
      <c r="C44" s="62">
        <v>3.7</v>
      </c>
    </row>
    <row r="45" spans="1:3" ht="12.75">
      <c r="A45" s="27"/>
      <c r="B45" s="8" t="s">
        <v>67</v>
      </c>
      <c r="C45" s="62">
        <v>16.3</v>
      </c>
    </row>
    <row r="46" spans="1:3" ht="12.75">
      <c r="A46" s="27"/>
      <c r="B46" s="8" t="s">
        <v>68</v>
      </c>
      <c r="C46" s="51">
        <v>165.6</v>
      </c>
    </row>
    <row r="47" spans="1:4" ht="15">
      <c r="A47" s="24" t="s">
        <v>2</v>
      </c>
      <c r="B47" s="3" t="s">
        <v>138</v>
      </c>
      <c r="C47" s="56">
        <f>C49+C50+C51+C53+C54+C55+C56</f>
        <v>4094.2</v>
      </c>
      <c r="D47" s="11"/>
    </row>
    <row r="48" spans="1:3" ht="15">
      <c r="A48" s="25"/>
      <c r="B48" s="2" t="s">
        <v>6</v>
      </c>
      <c r="C48" s="50"/>
    </row>
    <row r="49" spans="1:3" ht="12.75">
      <c r="A49" s="29" t="s">
        <v>17</v>
      </c>
      <c r="B49" s="6" t="s">
        <v>126</v>
      </c>
      <c r="C49" s="51">
        <v>1407.9</v>
      </c>
    </row>
    <row r="50" spans="1:3" ht="12.75">
      <c r="A50" s="27" t="s">
        <v>18</v>
      </c>
      <c r="B50" s="8" t="s">
        <v>127</v>
      </c>
      <c r="C50" s="64">
        <v>597.8</v>
      </c>
    </row>
    <row r="51" spans="1:3" ht="12.75">
      <c r="A51" s="29" t="s">
        <v>20</v>
      </c>
      <c r="B51" s="16" t="s">
        <v>107</v>
      </c>
      <c r="C51" s="64">
        <v>1681</v>
      </c>
    </row>
    <row r="52" spans="1:3" ht="12.75">
      <c r="A52" s="29"/>
      <c r="B52" s="8" t="s">
        <v>146</v>
      </c>
      <c r="C52" s="64"/>
    </row>
    <row r="53" spans="1:3" ht="12.75">
      <c r="A53" s="29" t="s">
        <v>70</v>
      </c>
      <c r="B53" s="6" t="s">
        <v>44</v>
      </c>
      <c r="C53" s="51">
        <v>47.2</v>
      </c>
    </row>
    <row r="54" spans="1:3" ht="12.75">
      <c r="A54" s="29" t="s">
        <v>71</v>
      </c>
      <c r="B54" s="8" t="s">
        <v>19</v>
      </c>
      <c r="C54" s="52">
        <v>128.9</v>
      </c>
    </row>
    <row r="55" spans="1:3" ht="12.75">
      <c r="A55" s="27" t="s">
        <v>21</v>
      </c>
      <c r="B55" s="8" t="s">
        <v>116</v>
      </c>
      <c r="C55" s="64">
        <v>201.4</v>
      </c>
    </row>
    <row r="56" spans="1:3" ht="12.75">
      <c r="A56" s="27" t="s">
        <v>42</v>
      </c>
      <c r="B56" s="6" t="s">
        <v>45</v>
      </c>
      <c r="C56" s="64">
        <v>30</v>
      </c>
    </row>
    <row r="57" spans="1:3" ht="12.75">
      <c r="A57" s="29"/>
      <c r="B57" s="6" t="s">
        <v>140</v>
      </c>
      <c r="C57" s="51"/>
    </row>
    <row r="58" spans="1:4" ht="15">
      <c r="A58" s="30" t="s">
        <v>7</v>
      </c>
      <c r="B58" s="39" t="s">
        <v>134</v>
      </c>
      <c r="C58" s="65">
        <f>C60+C61+C65+C66</f>
        <v>979.4</v>
      </c>
      <c r="D58" s="11"/>
    </row>
    <row r="59" spans="1:3" ht="15">
      <c r="A59" s="31"/>
      <c r="B59" s="40" t="s">
        <v>6</v>
      </c>
      <c r="C59" s="66"/>
    </row>
    <row r="60" spans="1:3" ht="12.75">
      <c r="A60" s="32" t="s">
        <v>22</v>
      </c>
      <c r="B60" s="41" t="s">
        <v>102</v>
      </c>
      <c r="C60" s="67">
        <v>916.9</v>
      </c>
    </row>
    <row r="61" spans="1:3" ht="12.75">
      <c r="A61" s="33" t="s">
        <v>51</v>
      </c>
      <c r="B61" s="42" t="s">
        <v>50</v>
      </c>
      <c r="C61" s="70">
        <v>41.1</v>
      </c>
    </row>
    <row r="62" spans="1:3" ht="12.75">
      <c r="A62" s="34"/>
      <c r="B62" s="42" t="s">
        <v>72</v>
      </c>
      <c r="C62" s="69">
        <v>21.4</v>
      </c>
    </row>
    <row r="63" spans="1:3" ht="12.75">
      <c r="A63" s="34"/>
      <c r="B63" s="42" t="s">
        <v>73</v>
      </c>
      <c r="C63" s="69">
        <v>18.9</v>
      </c>
    </row>
    <row r="64" spans="1:3" ht="12.75">
      <c r="A64" s="34"/>
      <c r="B64" s="42" t="s">
        <v>74</v>
      </c>
      <c r="C64" s="69">
        <v>0.8</v>
      </c>
    </row>
    <row r="65" spans="1:3" ht="12.75">
      <c r="A65" s="32" t="s">
        <v>62</v>
      </c>
      <c r="B65" s="41" t="s">
        <v>63</v>
      </c>
      <c r="C65" s="68">
        <v>19.4</v>
      </c>
    </row>
    <row r="66" spans="1:3" ht="12.75">
      <c r="A66" s="99" t="s">
        <v>99</v>
      </c>
      <c r="B66" s="43" t="s">
        <v>100</v>
      </c>
      <c r="C66" s="100">
        <v>2</v>
      </c>
    </row>
    <row r="67" spans="1:4" ht="15">
      <c r="A67" s="24" t="s">
        <v>8</v>
      </c>
      <c r="B67" s="44" t="s">
        <v>76</v>
      </c>
      <c r="C67" s="71">
        <f>C69+C70+C71+C72+C73+C74</f>
        <v>9839.6</v>
      </c>
      <c r="D67" s="11"/>
    </row>
    <row r="68" spans="1:3" ht="15">
      <c r="A68" s="25"/>
      <c r="B68" s="45" t="s">
        <v>6</v>
      </c>
      <c r="C68" s="72"/>
    </row>
    <row r="69" spans="1:3" ht="12.75">
      <c r="A69" s="28" t="s">
        <v>23</v>
      </c>
      <c r="B69" s="7" t="s">
        <v>142</v>
      </c>
      <c r="C69" s="63">
        <v>6329.3</v>
      </c>
    </row>
    <row r="70" spans="1:3" ht="12.75">
      <c r="A70" s="29" t="s">
        <v>24</v>
      </c>
      <c r="B70" s="8" t="s">
        <v>105</v>
      </c>
      <c r="C70" s="64">
        <v>1658.3</v>
      </c>
    </row>
    <row r="71" spans="1:3" ht="12.75">
      <c r="A71" s="29" t="s">
        <v>26</v>
      </c>
      <c r="B71" s="8" t="s">
        <v>48</v>
      </c>
      <c r="C71" s="64">
        <v>755.8</v>
      </c>
    </row>
    <row r="72" spans="1:3" ht="12.75">
      <c r="A72" s="29" t="s">
        <v>27</v>
      </c>
      <c r="B72" s="6" t="s">
        <v>75</v>
      </c>
      <c r="C72" s="51">
        <v>828</v>
      </c>
    </row>
    <row r="73" spans="1:3" ht="12.75">
      <c r="A73" s="29" t="s">
        <v>28</v>
      </c>
      <c r="B73" s="6" t="s">
        <v>141</v>
      </c>
      <c r="C73" s="51">
        <v>33</v>
      </c>
    </row>
    <row r="74" spans="1:3" ht="12.75">
      <c r="A74" s="29" t="s">
        <v>29</v>
      </c>
      <c r="B74" s="6" t="s">
        <v>25</v>
      </c>
      <c r="C74" s="68">
        <f>SUM(C75:C79)</f>
        <v>235.2</v>
      </c>
    </row>
    <row r="75" spans="1:3" ht="12.75">
      <c r="A75" s="29"/>
      <c r="B75" s="6" t="s">
        <v>87</v>
      </c>
      <c r="C75" s="51">
        <v>144</v>
      </c>
    </row>
    <row r="76" spans="1:3" ht="12.75">
      <c r="A76" s="29"/>
      <c r="B76" s="6" t="s">
        <v>128</v>
      </c>
      <c r="C76" s="51">
        <v>60</v>
      </c>
    </row>
    <row r="77" spans="1:3" ht="12.75">
      <c r="A77" s="29"/>
      <c r="B77" s="6" t="s">
        <v>88</v>
      </c>
      <c r="C77" s="51">
        <v>3.6</v>
      </c>
    </row>
    <row r="78" spans="1:3" ht="12.75">
      <c r="A78" s="27"/>
      <c r="B78" s="8" t="s">
        <v>89</v>
      </c>
      <c r="C78" s="64">
        <v>17.4</v>
      </c>
    </row>
    <row r="79" spans="1:3" ht="12.75">
      <c r="A79" s="27"/>
      <c r="B79" s="8" t="s">
        <v>90</v>
      </c>
      <c r="C79" s="64">
        <v>10.2</v>
      </c>
    </row>
    <row r="80" spans="1:4" ht="15">
      <c r="A80" s="24">
        <v>5</v>
      </c>
      <c r="B80" s="3" t="s">
        <v>135</v>
      </c>
      <c r="C80" s="56">
        <f>C82+C87</f>
        <v>3649.3</v>
      </c>
      <c r="D80" s="11"/>
    </row>
    <row r="81" spans="1:3" ht="15">
      <c r="A81" s="25"/>
      <c r="B81" s="2" t="s">
        <v>6</v>
      </c>
      <c r="C81" s="50"/>
    </row>
    <row r="82" spans="1:3" ht="12.75">
      <c r="A82" s="28" t="s">
        <v>30</v>
      </c>
      <c r="B82" s="7" t="s">
        <v>43</v>
      </c>
      <c r="C82" s="58">
        <f>SUM(C83:C86)</f>
        <v>2282.2000000000003</v>
      </c>
    </row>
    <row r="83" spans="1:3" ht="12.75">
      <c r="A83" s="28"/>
      <c r="B83" s="46" t="s">
        <v>78</v>
      </c>
      <c r="C83" s="63">
        <v>1547.4</v>
      </c>
    </row>
    <row r="84" spans="1:3" ht="12.75">
      <c r="A84" s="28"/>
      <c r="B84" s="8" t="s">
        <v>105</v>
      </c>
      <c r="C84" s="64">
        <v>405.4</v>
      </c>
    </row>
    <row r="85" spans="1:3" ht="12.75">
      <c r="A85" s="29"/>
      <c r="B85" s="6" t="s">
        <v>147</v>
      </c>
      <c r="C85" s="51">
        <v>143.6</v>
      </c>
    </row>
    <row r="86" spans="1:3" ht="12.75">
      <c r="A86" s="29"/>
      <c r="B86" s="8" t="s">
        <v>79</v>
      </c>
      <c r="C86" s="64">
        <v>185.8</v>
      </c>
    </row>
    <row r="87" spans="1:3" ht="12.75">
      <c r="A87" s="29" t="s">
        <v>31</v>
      </c>
      <c r="B87" s="6" t="s">
        <v>77</v>
      </c>
      <c r="C87" s="68">
        <f>SUM(C88:C91)</f>
        <v>1367.1000000000001</v>
      </c>
    </row>
    <row r="88" spans="1:3" ht="12.75">
      <c r="A88" s="27"/>
      <c r="B88" s="7" t="s">
        <v>101</v>
      </c>
      <c r="C88" s="63">
        <v>597.7</v>
      </c>
    </row>
    <row r="89" spans="1:3" ht="12.75">
      <c r="A89" s="27"/>
      <c r="B89" s="8" t="s">
        <v>105</v>
      </c>
      <c r="C89" s="64">
        <v>156.6</v>
      </c>
    </row>
    <row r="90" spans="1:3" ht="12.75">
      <c r="A90" s="27"/>
      <c r="B90" s="8" t="s">
        <v>49</v>
      </c>
      <c r="C90" s="64">
        <v>220.6</v>
      </c>
    </row>
    <row r="91" spans="1:3" ht="12.75">
      <c r="A91" s="27"/>
      <c r="B91" s="8" t="s">
        <v>106</v>
      </c>
      <c r="C91" s="64">
        <v>392.2</v>
      </c>
    </row>
    <row r="92" spans="1:4" ht="15">
      <c r="A92" s="24">
        <v>6</v>
      </c>
      <c r="B92" s="3" t="s">
        <v>136</v>
      </c>
      <c r="C92" s="71">
        <f>C94+C95+C96+C98+C99+C100+C101+C102+C103+C104+C105+C106+C107</f>
        <v>5715.5</v>
      </c>
      <c r="D92" s="11"/>
    </row>
    <row r="93" spans="1:3" ht="15">
      <c r="A93" s="25"/>
      <c r="B93" s="2" t="s">
        <v>6</v>
      </c>
      <c r="C93" s="50"/>
    </row>
    <row r="94" spans="1:3" ht="12.75">
      <c r="A94" s="26" t="s">
        <v>32</v>
      </c>
      <c r="B94" s="9" t="s">
        <v>33</v>
      </c>
      <c r="C94" s="73">
        <v>3860.3</v>
      </c>
    </row>
    <row r="95" spans="1:3" ht="12.75">
      <c r="A95" s="29" t="s">
        <v>34</v>
      </c>
      <c r="B95" s="6" t="s">
        <v>105</v>
      </c>
      <c r="C95" s="51">
        <v>1011.4</v>
      </c>
    </row>
    <row r="96" spans="1:3" ht="12.75">
      <c r="A96" s="27" t="s">
        <v>35</v>
      </c>
      <c r="B96" s="8" t="s">
        <v>36</v>
      </c>
      <c r="C96" s="67">
        <v>69.2</v>
      </c>
    </row>
    <row r="97" spans="1:3" ht="12.75">
      <c r="A97" s="27"/>
      <c r="B97" s="8" t="s">
        <v>80</v>
      </c>
      <c r="C97" s="64">
        <v>16.2</v>
      </c>
    </row>
    <row r="98" spans="1:3" ht="12.75">
      <c r="A98" s="27" t="s">
        <v>37</v>
      </c>
      <c r="B98" s="8" t="s">
        <v>148</v>
      </c>
      <c r="C98" s="67">
        <v>37.8</v>
      </c>
    </row>
    <row r="99" spans="1:3" ht="12.75">
      <c r="A99" s="27" t="s">
        <v>81</v>
      </c>
      <c r="B99" s="8" t="s">
        <v>58</v>
      </c>
      <c r="C99" s="64">
        <v>102</v>
      </c>
    </row>
    <row r="100" spans="1:3" ht="12.75">
      <c r="A100" s="27" t="s">
        <v>38</v>
      </c>
      <c r="B100" s="8" t="s">
        <v>143</v>
      </c>
      <c r="C100" s="64">
        <v>12.5</v>
      </c>
    </row>
    <row r="101" spans="1:3" ht="12.75">
      <c r="A101" s="27" t="s">
        <v>39</v>
      </c>
      <c r="B101" s="8" t="s">
        <v>40</v>
      </c>
      <c r="C101" s="64">
        <v>36</v>
      </c>
    </row>
    <row r="102" spans="1:3" ht="12.75">
      <c r="A102" s="27" t="s">
        <v>55</v>
      </c>
      <c r="B102" s="8" t="s">
        <v>82</v>
      </c>
      <c r="C102" s="64">
        <v>360</v>
      </c>
    </row>
    <row r="103" spans="1:3" ht="12.75">
      <c r="A103" s="27" t="s">
        <v>46</v>
      </c>
      <c r="B103" s="8" t="s">
        <v>149</v>
      </c>
      <c r="C103" s="64">
        <v>24</v>
      </c>
    </row>
    <row r="104" spans="1:3" ht="12.75">
      <c r="A104" s="27" t="s">
        <v>56</v>
      </c>
      <c r="B104" s="8" t="s">
        <v>83</v>
      </c>
      <c r="C104" s="64">
        <v>46.3</v>
      </c>
    </row>
    <row r="105" spans="1:3" ht="12.75">
      <c r="A105" s="19" t="s">
        <v>57</v>
      </c>
      <c r="B105" s="6" t="s">
        <v>59</v>
      </c>
      <c r="C105" s="51">
        <v>12</v>
      </c>
    </row>
    <row r="106" spans="1:3" ht="12.75">
      <c r="A106" s="19" t="s">
        <v>84</v>
      </c>
      <c r="B106" s="6" t="s">
        <v>61</v>
      </c>
      <c r="C106" s="51">
        <v>96</v>
      </c>
    </row>
    <row r="107" spans="1:3" ht="12.75">
      <c r="A107" s="19" t="s">
        <v>85</v>
      </c>
      <c r="B107" s="6" t="s">
        <v>60</v>
      </c>
      <c r="C107" s="64">
        <v>48</v>
      </c>
    </row>
    <row r="108" spans="1:4" ht="15">
      <c r="A108" s="20"/>
      <c r="B108" s="4" t="s">
        <v>47</v>
      </c>
      <c r="C108" s="55">
        <f>C34+C47+C58+C67+C80+C92</f>
        <v>28907.5</v>
      </c>
      <c r="D108" s="11"/>
    </row>
    <row r="109" spans="1:3" ht="15">
      <c r="A109" s="20"/>
      <c r="B109" s="4" t="s">
        <v>110</v>
      </c>
      <c r="C109" s="55">
        <v>1696.8</v>
      </c>
    </row>
    <row r="110" spans="1:3" ht="15">
      <c r="A110" s="20"/>
      <c r="B110" s="4" t="s">
        <v>47</v>
      </c>
      <c r="C110" s="55">
        <f>SUM(C108:C109)</f>
        <v>30604.3</v>
      </c>
    </row>
    <row r="111" spans="1:3" ht="15">
      <c r="A111" s="20"/>
      <c r="B111" s="4" t="s">
        <v>108</v>
      </c>
      <c r="C111" s="55">
        <v>309.1</v>
      </c>
    </row>
    <row r="112" spans="1:4" ht="15.75" thickBot="1">
      <c r="A112" s="21"/>
      <c r="B112" s="84" t="s">
        <v>111</v>
      </c>
      <c r="C112" s="71">
        <f>C110+C111</f>
        <v>30913.399999999998</v>
      </c>
      <c r="D112" s="11"/>
    </row>
    <row r="113" spans="1:3" ht="15.75" thickBot="1">
      <c r="A113" s="94" t="s">
        <v>118</v>
      </c>
      <c r="B113" s="82" t="s">
        <v>137</v>
      </c>
      <c r="C113" s="83"/>
    </row>
    <row r="114" spans="1:3" ht="12.75">
      <c r="A114" s="81"/>
      <c r="B114" s="7" t="s">
        <v>98</v>
      </c>
      <c r="C114" s="63">
        <v>810</v>
      </c>
    </row>
    <row r="115" spans="1:3" ht="12.75">
      <c r="A115" s="19"/>
      <c r="B115" s="6" t="s">
        <v>113</v>
      </c>
      <c r="C115" s="51">
        <v>286.2</v>
      </c>
    </row>
    <row r="116" spans="1:3" ht="12.75">
      <c r="A116" s="19"/>
      <c r="B116" s="6" t="s">
        <v>114</v>
      </c>
      <c r="C116" s="51">
        <v>156</v>
      </c>
    </row>
    <row r="117" spans="1:3" ht="12.75">
      <c r="A117" s="19"/>
      <c r="B117" s="6" t="s">
        <v>115</v>
      </c>
      <c r="C117" s="51">
        <v>1574.4</v>
      </c>
    </row>
    <row r="118" spans="1:3" ht="12.75">
      <c r="A118" s="19"/>
      <c r="B118" s="13" t="s">
        <v>120</v>
      </c>
      <c r="C118" s="53">
        <f>SUM(C114:C117)</f>
        <v>2826.6000000000004</v>
      </c>
    </row>
    <row r="119" spans="1:3" ht="13.5" thickBot="1">
      <c r="A119" s="35"/>
      <c r="B119" s="47" t="s">
        <v>121</v>
      </c>
      <c r="C119" s="74">
        <f>C112+C118</f>
        <v>33740</v>
      </c>
    </row>
    <row r="120" spans="1:3" ht="12.75">
      <c r="A120" s="96"/>
      <c r="B120" s="97"/>
      <c r="C120" s="98"/>
    </row>
    <row r="121" spans="1:4" ht="15">
      <c r="A121" s="12"/>
      <c r="B121" s="75" t="s">
        <v>53</v>
      </c>
      <c r="C121" s="75"/>
      <c r="D121" s="75"/>
    </row>
    <row r="122" spans="2:4" ht="12.75">
      <c r="B122" s="1"/>
      <c r="C122" s="1"/>
      <c r="D122" s="1"/>
    </row>
    <row r="123" spans="2:4" ht="12.75">
      <c r="B123" s="1" t="s">
        <v>52</v>
      </c>
      <c r="C123" s="1"/>
      <c r="D123" s="1"/>
    </row>
    <row r="124" spans="2:4" ht="12.75">
      <c r="B124" s="1"/>
      <c r="C124" s="1"/>
      <c r="D124" s="1"/>
    </row>
    <row r="125" spans="2:4" ht="12.75">
      <c r="B125" s="1" t="s">
        <v>54</v>
      </c>
      <c r="C125" s="1"/>
      <c r="D125" s="1"/>
    </row>
  </sheetData>
  <mergeCells count="2">
    <mergeCell ref="A1:C1"/>
    <mergeCell ref="A2:C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2012-07-04T11:22:06Z</cp:lastPrinted>
  <dcterms:created xsi:type="dcterms:W3CDTF">2002-09-12T12:46:29Z</dcterms:created>
  <dcterms:modified xsi:type="dcterms:W3CDTF">2012-07-04T11:37:55Z</dcterms:modified>
  <cp:category/>
  <cp:version/>
  <cp:contentType/>
  <cp:contentStatus/>
</cp:coreProperties>
</file>